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1"/>
  </bookViews>
  <sheets>
    <sheet name="Прил.2 Ф1 ФХД_МГ" sheetId="1" r:id="rId1"/>
    <sheet name="Прил.2 Ф6 ФХД_РГ" sheetId="2" r:id="rId2"/>
  </sheets>
  <definedNames>
    <definedName name="_xlnm.Print_Titles" localSheetId="1">'Прил.2 Ф6 ФХД_РГ'!$10:$11</definedName>
    <definedName name="_xlnm.Print_Area" localSheetId="0">'Прил.2 Ф1 ФХД_МГ'!$A$1:$D$69</definedName>
    <definedName name="_xlnm.Print_Area" localSheetId="1">'Прил.2 Ф6 ФХД_РГ'!$A$1:$C$72</definedName>
  </definedNames>
  <calcPr fullCalcOnLoad="1"/>
</workbook>
</file>

<file path=xl/sharedStrings.xml><?xml version="1.0" encoding="utf-8"?>
<sst xmlns="http://schemas.openxmlformats.org/spreadsheetml/2006/main" count="383" uniqueCount="183">
  <si>
    <t>к приказу ФАС России</t>
  </si>
  <si>
    <t>от "18" января 2019 г. № 38/19</t>
  </si>
  <si>
    <t xml:space="preserve">  (наименование субъекта естественных монополий)        </t>
  </si>
  <si>
    <t>№</t>
  </si>
  <si>
    <t>Наименование показателя</t>
  </si>
  <si>
    <t>Единицы измерения</t>
  </si>
  <si>
    <t>Итого</t>
  </si>
  <si>
    <t>1</t>
  </si>
  <si>
    <t>3</t>
  </si>
  <si>
    <t>4</t>
  </si>
  <si>
    <t>Расходы на транспортировку газа по данным бухгалтерского учета всего, в том числе:</t>
  </si>
  <si>
    <t>тыс.руб.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</si>
  <si>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</si>
  <si>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</si>
  <si>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</si>
  <si>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</si>
  <si>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</si>
  <si>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затраты:</t>
  </si>
  <si>
    <t>1.3.1.</t>
  </si>
  <si>
    <t>электроэнергия</t>
  </si>
  <si>
    <t>1.3.2.</t>
  </si>
  <si>
    <t>коммунальные платежи (кроме электроэнергии)</t>
  </si>
  <si>
    <t>1.3.3.</t>
  </si>
  <si>
    <t>сырье и материалы</t>
  </si>
  <si>
    <t>1.3.4.</t>
  </si>
  <si>
    <t>топливо</t>
  </si>
  <si>
    <t>1.3.5.</t>
  </si>
  <si>
    <t>запасные части и инвентарь</t>
  </si>
  <si>
    <t>1.3.6.</t>
  </si>
  <si>
    <t>газ на собственные нужды и технологические потери</t>
  </si>
  <si>
    <t>1.4.</t>
  </si>
  <si>
    <t>Амортизация основных средств, в том числе:</t>
  </si>
  <si>
    <t>1.4.1.</t>
  </si>
  <si>
    <t>амортизация трубопроводов и газораспределительных станций</t>
  </si>
  <si>
    <t>1.4.2.</t>
  </si>
  <si>
    <t>амортизация прочего имущества</t>
  </si>
  <si>
    <t>1.5.</t>
  </si>
  <si>
    <t xml:space="preserve">Прочие услуги </t>
  </si>
  <si>
    <t>1.5.1.</t>
  </si>
  <si>
    <t>Услуги сторонних организаций:</t>
  </si>
  <si>
    <t>1.5.1.1.</t>
  </si>
  <si>
    <t>услуги средств связи</t>
  </si>
  <si>
    <t>1.5.1.2.</t>
  </si>
  <si>
    <t>оплата вневедомственной охраны</t>
  </si>
  <si>
    <t>1.5.1.3.</t>
  </si>
  <si>
    <t>информационно-вычислительные услуги</t>
  </si>
  <si>
    <t>1.5.1.4.</t>
  </si>
  <si>
    <t>аудиторские услуги</t>
  </si>
  <si>
    <t>1.5.1.5.</t>
  </si>
  <si>
    <t>услуги технического обслуживания газопроводов</t>
  </si>
  <si>
    <t>1.5.1.6.</t>
  </si>
  <si>
    <t xml:space="preserve">услуги диагностики </t>
  </si>
  <si>
    <t>1.5.1.7.</t>
  </si>
  <si>
    <t xml:space="preserve">прочие услуги </t>
  </si>
  <si>
    <t>1.5.2.</t>
  </si>
  <si>
    <t>Аренда (лизинг), в том числе:</t>
  </si>
  <si>
    <t>1.5.2.1.</t>
  </si>
  <si>
    <t>аренда газопроводов и газораспределительных станций</t>
  </si>
  <si>
    <t>1.5.2.2.</t>
  </si>
  <si>
    <t>аренда прочего имущества</t>
  </si>
  <si>
    <t>1.5.3.</t>
  </si>
  <si>
    <t>Страхование, в том числе:</t>
  </si>
  <si>
    <t>1.5.3.1.</t>
  </si>
  <si>
    <t>страхование опасного производственныого объекта</t>
  </si>
  <si>
    <t>1.5.3.2.</t>
  </si>
  <si>
    <t>страхование имущества</t>
  </si>
  <si>
    <t>1.5.3.3.</t>
  </si>
  <si>
    <t>прочее страхование</t>
  </si>
  <si>
    <t>1.5.4.</t>
  </si>
  <si>
    <t>Капитальный ремонт</t>
  </si>
  <si>
    <t>1.5.5.</t>
  </si>
  <si>
    <t>Налоги в составе себестоимости, в том числе:</t>
  </si>
  <si>
    <t>1.5.5.1.</t>
  </si>
  <si>
    <t xml:space="preserve">налог на имущество </t>
  </si>
  <si>
    <t>1.5.5.2.</t>
  </si>
  <si>
    <t>транспортный налог</t>
  </si>
  <si>
    <t>1.5.5.3.</t>
  </si>
  <si>
    <t>налог на землю</t>
  </si>
  <si>
    <t>1.5.5.4.</t>
  </si>
  <si>
    <t>налог на загрязнение окружающей  среды</t>
  </si>
  <si>
    <t>1.5.6.</t>
  </si>
  <si>
    <t>Другие затраты, в том числе:</t>
  </si>
  <si>
    <t>1.5.6.1.</t>
  </si>
  <si>
    <t>охрана труда и подготовка кадров</t>
  </si>
  <si>
    <t>1.5.6.2.</t>
  </si>
  <si>
    <t>канцелярские и почтовые расходы</t>
  </si>
  <si>
    <t>1.5.6.3.</t>
  </si>
  <si>
    <t>командировочные расходы</t>
  </si>
  <si>
    <t>1.5.6.4.</t>
  </si>
  <si>
    <t xml:space="preserve">прочие </t>
  </si>
  <si>
    <t>2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</si>
  <si>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</si>
  <si>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</si>
  <si>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</si>
  <si>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</si>
  <si>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</si>
  <si>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кредитам</t>
  </si>
  <si>
    <t>3.3.</t>
  </si>
  <si>
    <t>Социальное развитие и выплаты социального характера</t>
  </si>
  <si>
    <t>3.4.</t>
  </si>
  <si>
    <t>Прочие</t>
  </si>
  <si>
    <t>Расходы из чистой прибыли, в том числе:</t>
  </si>
  <si>
    <t>4.1.</t>
  </si>
  <si>
    <t>Капитальные вложения</t>
  </si>
  <si>
    <t>4.2.</t>
  </si>
  <si>
    <t>Обслуживание привлеченного на долгосрочной основе капитала</t>
  </si>
  <si>
    <t>4.3.</t>
  </si>
  <si>
    <t xml:space="preserve">Дивиденды </t>
  </si>
  <si>
    <t>5</t>
  </si>
  <si>
    <t>Налог на прибыль</t>
  </si>
  <si>
    <t>6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</si>
  <si>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</si>
  <si>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</si>
  <si>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</si>
  <si>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</si>
  <si>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</si>
  <si>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</si>
  <si>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</si>
  <si>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</si>
  <si>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</si>
  <si>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единиц</t>
  </si>
  <si>
    <t>Суммарная мощность перекачивающих агрегатов</t>
  </si>
  <si>
    <t>МВт</t>
  </si>
  <si>
    <t>Количество газораспределительных станций</t>
  </si>
  <si>
    <t xml:space="preserve">  (наименование субъекта Российской Федерации)        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</si>
  <si>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</si>
  <si>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</si>
  <si>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</si>
  <si>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</si>
  <si>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</si>
  <si>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</si>
  <si>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</si>
  <si>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</si>
  <si>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</si>
  <si>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 xml:space="preserve">аренда (концессия) газопроводов, находящихся в государственной и муниципальной собственности </t>
  </si>
  <si>
    <t>аренда земельного участка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</si>
  <si>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</si>
  <si>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</si>
  <si>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</si>
  <si>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 :</t>
  </si>
  <si>
    <t>налог на имущество</t>
  </si>
  <si>
    <t>налог на загрязнение окружающей среды</t>
  </si>
  <si>
    <t>единый транспортный налог</t>
  </si>
  <si>
    <t>1.5.3.4.</t>
  </si>
  <si>
    <t>земельный налог</t>
  </si>
  <si>
    <t>Услуги сторонних организаций</t>
  </si>
  <si>
    <t>1.5.4.1.</t>
  </si>
  <si>
    <t>1.5.4.2.</t>
  </si>
  <si>
    <t>1.5.4.3.</t>
  </si>
  <si>
    <t>информационно - вычислительные услуги</t>
  </si>
  <si>
    <t>1.5.4.4.</t>
  </si>
  <si>
    <t>1.5.4.5.</t>
  </si>
  <si>
    <t>прочие, в том числе:</t>
  </si>
  <si>
    <t>1.5.4.5.1.</t>
  </si>
  <si>
    <t>услуги по техническому обслуживанию газораспределительных сетей</t>
  </si>
  <si>
    <t>1.5.4.5.2.</t>
  </si>
  <si>
    <t>услуги по диагностированию ГРП, ШРП, подземных газопроводов и обследованию дюкеров</t>
  </si>
  <si>
    <t>1.5.4.5.3.</t>
  </si>
  <si>
    <t>услуги по регистрации объектов газораспределения</t>
  </si>
  <si>
    <t>1.5.4.5.4.</t>
  </si>
  <si>
    <t>охрана труда, подготовка кадров</t>
  </si>
  <si>
    <t>канцелярские и почтово-телеграфные расходы</t>
  </si>
  <si>
    <t>НИОКР</t>
  </si>
  <si>
    <t>1.5.6.5.</t>
  </si>
  <si>
    <t>затраты по оплате услуг по транспортировке транзитных потоков газа</t>
  </si>
  <si>
    <t>1.5.6.6.</t>
  </si>
  <si>
    <t>Проценты по целевым краткосрочным кредитам</t>
  </si>
  <si>
    <t>Резерв по сомнительным долгам</t>
  </si>
  <si>
    <t>3.5.</t>
  </si>
  <si>
    <t>Потребность в прибыли до налогообложения:</t>
  </si>
  <si>
    <t>4.1.1.</t>
  </si>
  <si>
    <t>4.1.2.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</si>
  <si>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</si>
  <si>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</si>
  <si>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</si>
  <si>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</si>
  <si>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</si>
  <si>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от 10% до 43%</t>
  </si>
  <si>
    <t>Приложение 2 Форма 1</t>
  </si>
  <si>
    <t>Приложение 2 Форма 6</t>
  </si>
  <si>
    <r>
      <t xml:space="preserve">Информация об основных показателях финансово-хозяйственной деятельности 
</t>
    </r>
    <r>
      <rPr>
        <b/>
        <u val="single"/>
        <sz val="12"/>
        <rFont val="Times New Roman"/>
        <family val="1"/>
      </rPr>
      <t>АО "Омскгазстройэксплуатация"</t>
    </r>
  </si>
  <si>
    <t>на 2022 год в сфере оказания услуг по транспортировке газа по магистральным трубопроводам</t>
  </si>
  <si>
    <r>
      <t xml:space="preserve"> на 2022 год в сфере оказания услуг по транспортировке газа по газораспределительным сетям 
на территории </t>
    </r>
    <r>
      <rPr>
        <b/>
        <u val="single"/>
        <sz val="12"/>
        <rFont val="Times New Roman"/>
        <family val="1"/>
      </rPr>
      <t>Омской области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</si>
</sst>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"/>
    <numFmt numFmtId="174" formatCode="#,##0_ ;\-#,##0\ "/>
    <numFmt numFmtId="175" formatCode="#,##0.000"/>
    <numFmt numFmtId="176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" fontId="10" fillId="28" borderId="6" applyFill="0" applyBorder="0">
      <alignment horizontal="right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49" fontId="10" fillId="0" borderId="0" applyFill="0" applyBorder="0">
      <alignment vertical="top"/>
      <protection/>
    </xf>
    <xf numFmtId="0" fontId="3" fillId="0" borderId="0" applyNumberFormat="0" applyFont="0" applyFill="0" applyBorder="0" applyAlignment="0" applyProtection="0"/>
    <xf numFmtId="0" fontId="8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2" borderId="9" applyNumberFormat="0" applyFont="0" applyAlignment="0" applyProtection="0"/>
    <xf numFmtId="9" fontId="3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34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56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49" fontId="2" fillId="0" borderId="6" xfId="57" applyNumberFormat="1" applyFont="1" applyFill="1" applyBorder="1" applyAlignment="1" applyProtection="1">
      <alignment horizontal="center" vertical="center" wrapText="1"/>
      <protection/>
    </xf>
    <xf numFmtId="0" fontId="2" fillId="0" borderId="6" xfId="57" applyNumberFormat="1" applyFont="1" applyFill="1" applyBorder="1" applyAlignment="1" applyProtection="1">
      <alignment horizontal="center" vertical="center" wrapText="1"/>
      <protection/>
    </xf>
    <xf numFmtId="4" fontId="2" fillId="0" borderId="6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49" fontId="9" fillId="0" borderId="6" xfId="57" applyNumberFormat="1" applyFont="1" applyFill="1" applyBorder="1" applyAlignment="1" applyProtection="1">
      <alignment horizontal="center" vertical="center" wrapText="1"/>
      <protection/>
    </xf>
    <xf numFmtId="0" fontId="9" fillId="0" borderId="6" xfId="57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wrapText="1"/>
    </xf>
    <xf numFmtId="49" fontId="2" fillId="0" borderId="6" xfId="55" applyNumberFormat="1" applyFont="1" applyFill="1" applyBorder="1" applyAlignment="1" applyProtection="1">
      <alignment horizontal="center" vertical="center" wrapText="1"/>
      <protection/>
    </xf>
    <xf numFmtId="0" fontId="9" fillId="0" borderId="6" xfId="57" applyNumberFormat="1" applyFont="1" applyFill="1" applyBorder="1" applyAlignment="1" applyProtection="1">
      <alignment vertical="center" wrapText="1"/>
      <protection/>
    </xf>
    <xf numFmtId="0" fontId="2" fillId="0" borderId="6" xfId="57" applyNumberFormat="1" applyFont="1" applyFill="1" applyBorder="1" applyAlignment="1" applyProtection="1">
      <alignment horizontal="left" vertical="center" wrapText="1" indent="1"/>
      <protection/>
    </xf>
    <xf numFmtId="172" fontId="2" fillId="0" borderId="6" xfId="55" applyNumberFormat="1" applyFont="1" applyFill="1" applyBorder="1" applyAlignment="1" applyProtection="1">
      <alignment horizontal="center" vertical="center" wrapText="1"/>
      <protection/>
    </xf>
    <xf numFmtId="0" fontId="2" fillId="0" borderId="6" xfId="57" applyNumberFormat="1" applyFont="1" applyFill="1" applyBorder="1" applyAlignment="1" applyProtection="1">
      <alignment vertical="center" wrapText="1"/>
      <protection/>
    </xf>
    <xf numFmtId="0" fontId="2" fillId="0" borderId="6" xfId="57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2" fillId="0" borderId="6" xfId="57" applyNumberFormat="1" applyFont="1" applyFill="1" applyBorder="1" applyAlignment="1" applyProtection="1">
      <alignment horizontal="left" vertical="center" wrapText="1" indent="2"/>
      <protection/>
    </xf>
    <xf numFmtId="0" fontId="9" fillId="0" borderId="0" xfId="0" applyFont="1" applyAlignment="1">
      <alignment wrapText="1"/>
    </xf>
    <xf numFmtId="0" fontId="9" fillId="0" borderId="6" xfId="0" applyFont="1" applyBorder="1" applyAlignment="1">
      <alignment wrapText="1"/>
    </xf>
    <xf numFmtId="4" fontId="0" fillId="0" borderId="0" xfId="0" applyNumberFormat="1" applyFont="1" applyAlignment="1">
      <alignment wrapText="1"/>
    </xf>
    <xf numFmtId="174" fontId="2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7" fillId="0" borderId="0" xfId="0" applyFont="1" applyAlignment="1">
      <alignment wrapText="1"/>
    </xf>
    <xf numFmtId="4" fontId="2" fillId="0" borderId="0" xfId="57" applyNumberFormat="1" applyFont="1" applyFill="1" applyBorder="1" applyAlignment="1" applyProtection="1">
      <alignment horizontal="center" vertical="center" wrapText="1"/>
      <protection/>
    </xf>
    <xf numFmtId="4" fontId="48" fillId="0" borderId="0" xfId="57" applyNumberFormat="1" applyFont="1" applyFill="1" applyBorder="1" applyAlignment="1" applyProtection="1">
      <alignment horizontal="center" vertical="center" wrapText="1"/>
      <protection/>
    </xf>
    <xf numFmtId="172" fontId="48" fillId="0" borderId="0" xfId="55" applyNumberFormat="1" applyFont="1" applyFill="1" applyBorder="1" applyAlignment="1" applyProtection="1">
      <alignment horizontal="center" vertical="center" wrapText="1"/>
      <protection/>
    </xf>
    <xf numFmtId="172" fontId="47" fillId="0" borderId="0" xfId="55" applyNumberFormat="1" applyFont="1" applyFill="1" applyBorder="1" applyAlignment="1" applyProtection="1">
      <alignment horizontal="center" vertical="center" wrapText="1"/>
      <protection/>
    </xf>
    <xf numFmtId="49" fontId="9" fillId="0" borderId="0" xfId="55" applyNumberFormat="1" applyFont="1" applyFill="1" applyBorder="1" applyAlignment="1" applyProtection="1">
      <alignment horizontal="center" vertical="center" wrapText="1"/>
      <protection/>
    </xf>
    <xf numFmtId="3" fontId="47" fillId="0" borderId="0" xfId="55" applyNumberFormat="1" applyFont="1" applyFill="1" applyBorder="1" applyAlignment="1" applyProtection="1">
      <alignment horizontal="center" vertical="center" wrapText="1"/>
      <protection/>
    </xf>
    <xf numFmtId="4" fontId="47" fillId="0" borderId="0" xfId="55" applyNumberFormat="1" applyFont="1" applyFill="1" applyBorder="1" applyAlignment="1" applyProtection="1">
      <alignment horizontal="center" vertical="center" wrapText="1"/>
      <protection/>
    </xf>
    <xf numFmtId="173" fontId="47" fillId="0" borderId="0" xfId="55" applyNumberFormat="1" applyFont="1" applyFill="1" applyBorder="1" applyAlignment="1" applyProtection="1">
      <alignment horizontal="center" vertical="center" wrapText="1"/>
      <protection/>
    </xf>
    <xf numFmtId="3" fontId="47" fillId="34" borderId="0" xfId="55" applyNumberFormat="1" applyFont="1" applyFill="1" applyBorder="1" applyAlignment="1" applyProtection="1">
      <alignment horizontal="center" vertical="center" wrapText="1"/>
      <protection/>
    </xf>
    <xf numFmtId="4" fontId="9" fillId="0" borderId="6" xfId="57" applyNumberFormat="1" applyFont="1" applyFill="1" applyBorder="1" applyAlignment="1" applyProtection="1">
      <alignment horizontal="center" vertical="center" wrapText="1"/>
      <protection/>
    </xf>
    <xf numFmtId="172" fontId="9" fillId="0" borderId="6" xfId="55" applyNumberFormat="1" applyFont="1" applyFill="1" applyBorder="1" applyAlignment="1" applyProtection="1">
      <alignment horizontal="center" vertical="center" wrapText="1"/>
      <protection/>
    </xf>
    <xf numFmtId="3" fontId="2" fillId="0" borderId="6" xfId="55" applyNumberFormat="1" applyFont="1" applyFill="1" applyBorder="1" applyAlignment="1" applyProtection="1">
      <alignment horizontal="center" vertical="center" wrapText="1"/>
      <protection/>
    </xf>
    <xf numFmtId="4" fontId="2" fillId="0" borderId="6" xfId="55" applyNumberFormat="1" applyFont="1" applyFill="1" applyBorder="1" applyAlignment="1" applyProtection="1">
      <alignment horizontal="center" vertical="center" wrapText="1"/>
      <protection/>
    </xf>
    <xf numFmtId="173" fontId="2" fillId="0" borderId="6" xfId="55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>
      <alignment horizontal="center" wrapText="1"/>
    </xf>
    <xf numFmtId="3" fontId="2" fillId="0" borderId="6" xfId="57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172" fontId="9" fillId="0" borderId="6" xfId="55" applyNumberFormat="1" applyFont="1" applyFill="1" applyBorder="1" applyAlignment="1" applyProtection="1">
      <alignment horizontal="right" vertical="top" wrapText="1"/>
      <protection/>
    </xf>
    <xf numFmtId="172" fontId="2" fillId="0" borderId="6" xfId="55" applyNumberFormat="1" applyFont="1" applyFill="1" applyBorder="1" applyAlignment="1" applyProtection="1">
      <alignment horizontal="right" vertical="top" wrapText="1"/>
      <protection/>
    </xf>
    <xf numFmtId="172" fontId="9" fillId="34" borderId="6" xfId="55" applyNumberFormat="1" applyFont="1" applyFill="1" applyBorder="1" applyAlignment="1" applyProtection="1">
      <alignment horizontal="right" vertical="top" wrapText="1"/>
      <protection/>
    </xf>
    <xf numFmtId="0" fontId="2" fillId="0" borderId="6" xfId="0" applyFont="1" applyBorder="1" applyAlignment="1">
      <alignment horizontal="right" vertical="top" wrapText="1"/>
    </xf>
    <xf numFmtId="0" fontId="2" fillId="34" borderId="6" xfId="57" applyNumberFormat="1" applyFont="1" applyFill="1" applyBorder="1" applyAlignment="1" applyProtection="1">
      <alignment horizontal="left" vertical="center" wrapText="1"/>
      <protection/>
    </xf>
    <xf numFmtId="172" fontId="9" fillId="0" borderId="6" xfId="55" applyNumberFormat="1" applyFont="1" applyFill="1" applyBorder="1" applyAlignment="1" applyProtection="1">
      <alignment horizontal="right" vertical="center" wrapText="1"/>
      <protection/>
    </xf>
    <xf numFmtId="0" fontId="2" fillId="0" borderId="6" xfId="0" applyFont="1" applyBorder="1" applyAlignment="1">
      <alignment horizontal="right" vertical="center" wrapText="1"/>
    </xf>
    <xf numFmtId="49" fontId="2" fillId="34" borderId="6" xfId="55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49" fontId="9" fillId="0" borderId="11" xfId="55" applyNumberFormat="1" applyFont="1" applyFill="1" applyBorder="1" applyAlignment="1" applyProtection="1">
      <alignment horizontal="center" vertical="center" wrapText="1"/>
      <protection/>
    </xf>
    <xf numFmtId="49" fontId="9" fillId="0" borderId="12" xfId="55" applyNumberFormat="1" applyFont="1" applyFill="1" applyBorder="1" applyAlignment="1" applyProtection="1">
      <alignment horizontal="center" vertical="center" wrapText="1"/>
      <protection/>
    </xf>
    <xf numFmtId="49" fontId="9" fillId="0" borderId="13" xfId="55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GRO.2008" xfId="55"/>
    <cellStyle name="Обычный_ФАКТ 2 2" xfId="56"/>
    <cellStyle name="Обычный_Шаблон(газ) 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"/>
  <sheetViews>
    <sheetView zoomScalePageLayoutView="0" workbookViewId="0" topLeftCell="A37">
      <selection activeCell="F34" sqref="F34"/>
    </sheetView>
  </sheetViews>
  <sheetFormatPr defaultColWidth="9.00390625" defaultRowHeight="12.75"/>
  <cols>
    <col min="1" max="1" width="8.75390625" style="0" customWidth="1"/>
    <col min="2" max="2" width="67.625" style="25" customWidth="1"/>
    <col min="3" max="3" width="11.25390625" style="0" customWidth="1"/>
    <col min="4" max="4" width="21.875" style="52" customWidth="1"/>
    <col min="5" max="5" width="18.625" style="29" customWidth="1"/>
    <col min="6" max="6" width="14.625" style="0" customWidth="1"/>
  </cols>
  <sheetData>
    <row r="1" spans="1:7" s="5" customFormat="1" ht="13.5" customHeight="1">
      <c r="A1" s="70" t="s">
        <v>178</v>
      </c>
      <c r="B1" s="70"/>
      <c r="C1" s="70"/>
      <c r="D1" s="70"/>
      <c r="E1" s="3"/>
      <c r="F1" s="2"/>
      <c r="G1" s="4"/>
    </row>
    <row r="2" spans="1:7" s="5" customFormat="1" ht="13.5" customHeight="1">
      <c r="A2" s="70" t="s">
        <v>0</v>
      </c>
      <c r="B2" s="70"/>
      <c r="C2" s="70"/>
      <c r="D2" s="70"/>
      <c r="E2" s="3"/>
      <c r="F2" s="2"/>
      <c r="G2" s="4"/>
    </row>
    <row r="3" spans="1:7" s="5" customFormat="1" ht="13.5" customHeight="1">
      <c r="A3" s="70" t="s">
        <v>1</v>
      </c>
      <c r="B3" s="70"/>
      <c r="C3" s="70"/>
      <c r="D3" s="70"/>
      <c r="E3" s="3"/>
      <c r="F3" s="2"/>
      <c r="G3" s="4"/>
    </row>
    <row r="4" spans="1:7" s="5" customFormat="1" ht="15.75">
      <c r="A4" s="1"/>
      <c r="B4" s="2"/>
      <c r="C4" s="2"/>
      <c r="D4" s="51"/>
      <c r="E4" s="6"/>
      <c r="F4" s="2"/>
      <c r="G4" s="7"/>
    </row>
    <row r="5" spans="1:7" s="5" customFormat="1" ht="30" customHeight="1">
      <c r="A5" s="64" t="s">
        <v>180</v>
      </c>
      <c r="B5" s="64"/>
      <c r="C5" s="64"/>
      <c r="D5" s="64"/>
      <c r="E5" s="31"/>
      <c r="F5" s="8"/>
      <c r="G5" s="8"/>
    </row>
    <row r="6" spans="1:7" s="5" customFormat="1" ht="12.75" customHeight="1">
      <c r="A6" s="65" t="s">
        <v>2</v>
      </c>
      <c r="B6" s="65"/>
      <c r="C6" s="65"/>
      <c r="D6" s="65"/>
      <c r="E6" s="32"/>
      <c r="F6" s="9"/>
      <c r="G6" s="9"/>
    </row>
    <row r="7" spans="1:7" s="5" customFormat="1" ht="15.75" customHeight="1">
      <c r="A7" s="66" t="s">
        <v>181</v>
      </c>
      <c r="B7" s="66"/>
      <c r="C7" s="66"/>
      <c r="D7" s="66"/>
      <c r="E7" s="33"/>
      <c r="F7" s="10"/>
      <c r="G7" s="10"/>
    </row>
    <row r="9" spans="1:5" s="14" customFormat="1" ht="25.5">
      <c r="A9" s="11" t="s">
        <v>3</v>
      </c>
      <c r="B9" s="12" t="s">
        <v>4</v>
      </c>
      <c r="C9" s="11" t="s">
        <v>5</v>
      </c>
      <c r="D9" s="13" t="s">
        <v>6</v>
      </c>
      <c r="E9" s="35"/>
    </row>
    <row r="10" spans="1:5" s="14" customFormat="1" ht="12.75">
      <c r="A10" s="11" t="s">
        <v>7</v>
      </c>
      <c r="B10" s="12">
        <v>2</v>
      </c>
      <c r="C10" s="11" t="s">
        <v>8</v>
      </c>
      <c r="D10" s="50">
        <v>4</v>
      </c>
      <c r="E10" s="35"/>
    </row>
    <row r="11" spans="1:6" s="17" customFormat="1" ht="25.5">
      <c r="A11" s="15" t="s">
        <v>7</v>
      </c>
      <c r="B11" s="16" t="s">
        <v>10</v>
      </c>
      <c r="C11" s="11" t="s">
        <v>11</v>
      </c>
      <c r="D11" s="44">
        <f>D12+D13+D14+D21+D24</f>
        <v>124250.93</v>
      </c>
      <c r="E11" s="36"/>
      <c r="F11" s="34"/>
    </row>
    <row r="12" spans="1:6" s="17" customFormat="1" ht="12.75">
      <c r="A12" s="15" t="s">
        <v>12</v>
      </c>
      <c r="B12" s="16" t="s">
        <v>13</v>
      </c>
      <c r="C12" s="18" t="s">
        <v>11</v>
      </c>
      <c r="D12" s="21">
        <v>5991.48</v>
      </c>
      <c r="E12" s="37"/>
      <c r="F12" s="24"/>
    </row>
    <row r="13" spans="1:5" s="17" customFormat="1" ht="12.75">
      <c r="A13" s="15" t="s">
        <v>14</v>
      </c>
      <c r="B13" s="16" t="s">
        <v>15</v>
      </c>
      <c r="C13" s="18" t="s">
        <v>11</v>
      </c>
      <c r="D13" s="21">
        <v>1809.43</v>
      </c>
      <c r="E13" s="37"/>
    </row>
    <row r="14" spans="1:5" s="17" customFormat="1" ht="12.75">
      <c r="A14" s="15" t="s">
        <v>16</v>
      </c>
      <c r="B14" s="19" t="s">
        <v>17</v>
      </c>
      <c r="C14" s="18" t="s">
        <v>11</v>
      </c>
      <c r="D14" s="45">
        <f>SUM(D15:D20)</f>
        <v>9266.630000000001</v>
      </c>
      <c r="E14" s="37"/>
    </row>
    <row r="15" spans="1:5" s="17" customFormat="1" ht="12.75">
      <c r="A15" s="11" t="s">
        <v>18</v>
      </c>
      <c r="B15" s="20" t="s">
        <v>19</v>
      </c>
      <c r="C15" s="18" t="s">
        <v>11</v>
      </c>
      <c r="D15" s="53">
        <v>704.1</v>
      </c>
      <c r="E15" s="38"/>
    </row>
    <row r="16" spans="1:5" s="17" customFormat="1" ht="12.75">
      <c r="A16" s="11" t="s">
        <v>20</v>
      </c>
      <c r="B16" s="20" t="s">
        <v>21</v>
      </c>
      <c r="C16" s="18" t="s">
        <v>11</v>
      </c>
      <c r="D16" s="49">
        <v>44.74</v>
      </c>
      <c r="E16" s="38"/>
    </row>
    <row r="17" spans="1:5" s="17" customFormat="1" ht="12.75">
      <c r="A17" s="11" t="s">
        <v>22</v>
      </c>
      <c r="B17" s="20" t="s">
        <v>23</v>
      </c>
      <c r="C17" s="18" t="s">
        <v>11</v>
      </c>
      <c r="D17" s="49">
        <v>3963.43</v>
      </c>
      <c r="E17" s="38"/>
    </row>
    <row r="18" spans="1:5" s="17" customFormat="1" ht="12.75">
      <c r="A18" s="11" t="s">
        <v>24</v>
      </c>
      <c r="B18" s="20" t="s">
        <v>25</v>
      </c>
      <c r="C18" s="18" t="s">
        <v>11</v>
      </c>
      <c r="D18" s="49">
        <v>335.22</v>
      </c>
      <c r="E18" s="38"/>
    </row>
    <row r="19" spans="1:5" s="17" customFormat="1" ht="12.75">
      <c r="A19" s="11" t="s">
        <v>26</v>
      </c>
      <c r="B19" s="20" t="s">
        <v>27</v>
      </c>
      <c r="C19" s="18" t="s">
        <v>11</v>
      </c>
      <c r="D19" s="49">
        <v>492.38</v>
      </c>
      <c r="E19" s="38"/>
    </row>
    <row r="20" spans="1:5" s="17" customFormat="1" ht="12.75">
      <c r="A20" s="11" t="s">
        <v>28</v>
      </c>
      <c r="B20" s="20" t="s">
        <v>29</v>
      </c>
      <c r="C20" s="18" t="s">
        <v>11</v>
      </c>
      <c r="D20" s="49">
        <v>3726.76</v>
      </c>
      <c r="E20" s="38"/>
    </row>
    <row r="21" spans="1:5" s="17" customFormat="1" ht="12.75">
      <c r="A21" s="15" t="s">
        <v>30</v>
      </c>
      <c r="B21" s="19" t="s">
        <v>31</v>
      </c>
      <c r="C21" s="18" t="s">
        <v>11</v>
      </c>
      <c r="D21" s="44">
        <v>23384.56</v>
      </c>
      <c r="E21" s="37"/>
    </row>
    <row r="22" spans="1:5" s="17" customFormat="1" ht="12.75">
      <c r="A22" s="11" t="s">
        <v>32</v>
      </c>
      <c r="B22" s="20" t="s">
        <v>33</v>
      </c>
      <c r="C22" s="18" t="s">
        <v>11</v>
      </c>
      <c r="D22" s="21">
        <v>23384.56</v>
      </c>
      <c r="E22" s="38"/>
    </row>
    <row r="23" spans="1:5" s="17" customFormat="1" ht="12.75">
      <c r="A23" s="11" t="s">
        <v>34</v>
      </c>
      <c r="B23" s="20" t="s">
        <v>35</v>
      </c>
      <c r="C23" s="18" t="s">
        <v>11</v>
      </c>
      <c r="D23" s="49">
        <v>0</v>
      </c>
      <c r="E23" s="38"/>
    </row>
    <row r="24" spans="1:5" s="17" customFormat="1" ht="12.75">
      <c r="A24" s="15" t="s">
        <v>36</v>
      </c>
      <c r="B24" s="19" t="s">
        <v>37</v>
      </c>
      <c r="C24" s="18" t="s">
        <v>11</v>
      </c>
      <c r="D24" s="45">
        <f>D25+D33+D36+D40+D41+D46</f>
        <v>83798.82999999999</v>
      </c>
      <c r="E24" s="37"/>
    </row>
    <row r="25" spans="1:5" s="17" customFormat="1" ht="12.75">
      <c r="A25" s="15" t="s">
        <v>38</v>
      </c>
      <c r="B25" s="16" t="s">
        <v>39</v>
      </c>
      <c r="C25" s="18" t="s">
        <v>11</v>
      </c>
      <c r="D25" s="45">
        <f>SUM(D26:D32)</f>
        <v>43931.229999999996</v>
      </c>
      <c r="E25" s="37"/>
    </row>
    <row r="26" spans="1:5" s="17" customFormat="1" ht="12.75">
      <c r="A26" s="11" t="s">
        <v>40</v>
      </c>
      <c r="B26" s="20" t="s">
        <v>41</v>
      </c>
      <c r="C26" s="18" t="s">
        <v>11</v>
      </c>
      <c r="D26" s="21">
        <v>21.82</v>
      </c>
      <c r="E26" s="38"/>
    </row>
    <row r="27" spans="1:5" s="17" customFormat="1" ht="12.75">
      <c r="A27" s="11" t="s">
        <v>42</v>
      </c>
      <c r="B27" s="20" t="s">
        <v>43</v>
      </c>
      <c r="C27" s="18" t="s">
        <v>11</v>
      </c>
      <c r="D27" s="21">
        <v>107.58</v>
      </c>
      <c r="E27" s="38"/>
    </row>
    <row r="28" spans="1:5" s="17" customFormat="1" ht="12.75">
      <c r="A28" s="11" t="s">
        <v>44</v>
      </c>
      <c r="B28" s="20" t="s">
        <v>45</v>
      </c>
      <c r="C28" s="18" t="s">
        <v>11</v>
      </c>
      <c r="D28" s="21">
        <v>37.43</v>
      </c>
      <c r="E28" s="38"/>
    </row>
    <row r="29" spans="1:5" s="17" customFormat="1" ht="12.75">
      <c r="A29" s="11" t="s">
        <v>46</v>
      </c>
      <c r="B29" s="20" t="s">
        <v>47</v>
      </c>
      <c r="C29" s="18" t="s">
        <v>11</v>
      </c>
      <c r="D29" s="21">
        <v>6.12</v>
      </c>
      <c r="E29" s="38"/>
    </row>
    <row r="30" spans="1:5" s="17" customFormat="1" ht="12.75">
      <c r="A30" s="11" t="s">
        <v>48</v>
      </c>
      <c r="B30" s="20" t="s">
        <v>49</v>
      </c>
      <c r="C30" s="18" t="s">
        <v>11</v>
      </c>
      <c r="D30" s="21">
        <v>42089.35</v>
      </c>
      <c r="E30" s="38"/>
    </row>
    <row r="31" spans="1:5" s="17" customFormat="1" ht="12.75">
      <c r="A31" s="11" t="s">
        <v>50</v>
      </c>
      <c r="B31" s="20" t="s">
        <v>51</v>
      </c>
      <c r="C31" s="18" t="s">
        <v>11</v>
      </c>
      <c r="D31" s="21">
        <v>1130</v>
      </c>
      <c r="E31" s="38"/>
    </row>
    <row r="32" spans="1:5" s="17" customFormat="1" ht="12.75">
      <c r="A32" s="11" t="s">
        <v>52</v>
      </c>
      <c r="B32" s="20" t="s">
        <v>53</v>
      </c>
      <c r="C32" s="18" t="s">
        <v>11</v>
      </c>
      <c r="D32" s="21">
        <v>538.93</v>
      </c>
      <c r="E32" s="38"/>
    </row>
    <row r="33" spans="1:5" s="17" customFormat="1" ht="12.75">
      <c r="A33" s="15" t="s">
        <v>54</v>
      </c>
      <c r="B33" s="16" t="s">
        <v>55</v>
      </c>
      <c r="C33" s="18" t="s">
        <v>11</v>
      </c>
      <c r="D33" s="45">
        <f>SUM(D34:D35)</f>
        <v>3322.99</v>
      </c>
      <c r="E33" s="37"/>
    </row>
    <row r="34" spans="1:5" s="17" customFormat="1" ht="12.75">
      <c r="A34" s="11" t="s">
        <v>56</v>
      </c>
      <c r="B34" s="20" t="s">
        <v>57</v>
      </c>
      <c r="C34" s="18" t="s">
        <v>11</v>
      </c>
      <c r="D34" s="49">
        <v>3306.5</v>
      </c>
      <c r="E34" s="38"/>
    </row>
    <row r="35" spans="1:5" s="17" customFormat="1" ht="12.75">
      <c r="A35" s="11" t="s">
        <v>58</v>
      </c>
      <c r="B35" s="20" t="s">
        <v>59</v>
      </c>
      <c r="C35" s="18" t="s">
        <v>11</v>
      </c>
      <c r="D35" s="49">
        <f>10.06+6.43</f>
        <v>16.490000000000002</v>
      </c>
      <c r="E35" s="38"/>
    </row>
    <row r="36" spans="1:5" s="17" customFormat="1" ht="12.75">
      <c r="A36" s="15" t="s">
        <v>60</v>
      </c>
      <c r="B36" s="16" t="s">
        <v>61</v>
      </c>
      <c r="C36" s="18" t="s">
        <v>11</v>
      </c>
      <c r="D36" s="45">
        <f>SUM(D37:D39)</f>
        <v>147.29</v>
      </c>
      <c r="E36" s="37"/>
    </row>
    <row r="37" spans="1:5" s="17" customFormat="1" ht="12.75">
      <c r="A37" s="11" t="s">
        <v>62</v>
      </c>
      <c r="B37" s="20" t="s">
        <v>63</v>
      </c>
      <c r="C37" s="18" t="s">
        <v>11</v>
      </c>
      <c r="D37" s="49">
        <v>137.66</v>
      </c>
      <c r="E37" s="38"/>
    </row>
    <row r="38" spans="1:5" s="17" customFormat="1" ht="12.75">
      <c r="A38" s="11" t="s">
        <v>64</v>
      </c>
      <c r="B38" s="20" t="s">
        <v>65</v>
      </c>
      <c r="C38" s="18" t="s">
        <v>11</v>
      </c>
      <c r="D38" s="49">
        <v>0</v>
      </c>
      <c r="E38" s="38"/>
    </row>
    <row r="39" spans="1:5" s="17" customFormat="1" ht="12.75">
      <c r="A39" s="11" t="s">
        <v>66</v>
      </c>
      <c r="B39" s="20" t="s">
        <v>67</v>
      </c>
      <c r="C39" s="18" t="s">
        <v>11</v>
      </c>
      <c r="D39" s="49">
        <v>9.63</v>
      </c>
      <c r="E39" s="38"/>
    </row>
    <row r="40" spans="1:5" s="17" customFormat="1" ht="12.75">
      <c r="A40" s="15" t="s">
        <v>68</v>
      </c>
      <c r="B40" s="16" t="s">
        <v>69</v>
      </c>
      <c r="C40" s="18" t="s">
        <v>11</v>
      </c>
      <c r="D40" s="45">
        <v>27883.76</v>
      </c>
      <c r="E40" s="37"/>
    </row>
    <row r="41" spans="1:5" s="17" customFormat="1" ht="12.75">
      <c r="A41" s="15" t="s">
        <v>70</v>
      </c>
      <c r="B41" s="16" t="s">
        <v>71</v>
      </c>
      <c r="C41" s="18" t="s">
        <v>11</v>
      </c>
      <c r="D41" s="45">
        <f>SUM(D42:D45)</f>
        <v>8324.300000000001</v>
      </c>
      <c r="E41" s="37"/>
    </row>
    <row r="42" spans="1:5" s="17" customFormat="1" ht="12.75">
      <c r="A42" s="11" t="s">
        <v>72</v>
      </c>
      <c r="B42" s="20" t="s">
        <v>73</v>
      </c>
      <c r="C42" s="18" t="s">
        <v>11</v>
      </c>
      <c r="D42" s="49">
        <v>8276.06</v>
      </c>
      <c r="E42" s="38"/>
    </row>
    <row r="43" spans="1:5" s="17" customFormat="1" ht="12.75">
      <c r="A43" s="11" t="s">
        <v>74</v>
      </c>
      <c r="B43" s="20" t="s">
        <v>75</v>
      </c>
      <c r="C43" s="18" t="s">
        <v>11</v>
      </c>
      <c r="D43" s="49">
        <v>2.95</v>
      </c>
      <c r="E43" s="38"/>
    </row>
    <row r="44" spans="1:5" s="17" customFormat="1" ht="12.75">
      <c r="A44" s="11" t="s">
        <v>76</v>
      </c>
      <c r="B44" s="20" t="s">
        <v>77</v>
      </c>
      <c r="C44" s="18" t="s">
        <v>11</v>
      </c>
      <c r="D44" s="49">
        <v>45.29</v>
      </c>
      <c r="E44" s="38"/>
    </row>
    <row r="45" spans="1:5" s="17" customFormat="1" ht="12.75">
      <c r="A45" s="11" t="s">
        <v>78</v>
      </c>
      <c r="B45" s="20" t="s">
        <v>79</v>
      </c>
      <c r="C45" s="18" t="s">
        <v>11</v>
      </c>
      <c r="D45" s="49">
        <v>0</v>
      </c>
      <c r="E45" s="38"/>
    </row>
    <row r="46" spans="1:5" s="17" customFormat="1" ht="12.75">
      <c r="A46" s="15" t="s">
        <v>80</v>
      </c>
      <c r="B46" s="16" t="s">
        <v>81</v>
      </c>
      <c r="C46" s="18" t="s">
        <v>11</v>
      </c>
      <c r="D46" s="45">
        <f>SUM(D47:D50)</f>
        <v>189.26</v>
      </c>
      <c r="E46" s="37"/>
    </row>
    <row r="47" spans="1:5" s="17" customFormat="1" ht="12.75">
      <c r="A47" s="11" t="s">
        <v>82</v>
      </c>
      <c r="B47" s="20" t="s">
        <v>83</v>
      </c>
      <c r="C47" s="18" t="s">
        <v>11</v>
      </c>
      <c r="D47" s="21">
        <v>33.05</v>
      </c>
      <c r="E47" s="38"/>
    </row>
    <row r="48" spans="1:5" s="17" customFormat="1" ht="12.75">
      <c r="A48" s="11" t="s">
        <v>84</v>
      </c>
      <c r="B48" s="20" t="s">
        <v>85</v>
      </c>
      <c r="C48" s="18" t="s">
        <v>11</v>
      </c>
      <c r="D48" s="21">
        <v>75.52</v>
      </c>
      <c r="E48" s="38"/>
    </row>
    <row r="49" spans="1:5" s="17" customFormat="1" ht="12.75">
      <c r="A49" s="11" t="s">
        <v>86</v>
      </c>
      <c r="B49" s="20" t="s">
        <v>87</v>
      </c>
      <c r="C49" s="18" t="s">
        <v>11</v>
      </c>
      <c r="D49" s="21">
        <v>46.79</v>
      </c>
      <c r="E49" s="38"/>
    </row>
    <row r="50" spans="1:5" s="17" customFormat="1" ht="12.75">
      <c r="A50" s="11" t="s">
        <v>88</v>
      </c>
      <c r="B50" s="20" t="s">
        <v>89</v>
      </c>
      <c r="C50" s="18" t="s">
        <v>11</v>
      </c>
      <c r="D50" s="21">
        <v>33.9</v>
      </c>
      <c r="E50" s="38"/>
    </row>
    <row r="51" spans="1:5" s="17" customFormat="1" ht="12.75">
      <c r="A51" s="15" t="s">
        <v>90</v>
      </c>
      <c r="B51" s="19" t="s">
        <v>91</v>
      </c>
      <c r="C51" s="18" t="s">
        <v>11</v>
      </c>
      <c r="D51" s="54">
        <v>278.16</v>
      </c>
      <c r="E51" s="37"/>
    </row>
    <row r="52" spans="1:5" s="17" customFormat="1" ht="12.75">
      <c r="A52" s="15" t="s">
        <v>8</v>
      </c>
      <c r="B52" s="19" t="s">
        <v>92</v>
      </c>
      <c r="C52" s="18" t="s">
        <v>11</v>
      </c>
      <c r="D52" s="54">
        <v>453.86</v>
      </c>
      <c r="E52" s="37"/>
    </row>
    <row r="53" spans="1:5" s="17" customFormat="1" ht="12.75">
      <c r="A53" s="11" t="s">
        <v>93</v>
      </c>
      <c r="B53" s="22" t="s">
        <v>94</v>
      </c>
      <c r="C53" s="18" t="s">
        <v>11</v>
      </c>
      <c r="D53" s="49">
        <v>0</v>
      </c>
      <c r="E53" s="38"/>
    </row>
    <row r="54" spans="1:5" s="17" customFormat="1" ht="12.75">
      <c r="A54" s="11" t="s">
        <v>95</v>
      </c>
      <c r="B54" s="22" t="s">
        <v>96</v>
      </c>
      <c r="C54" s="18" t="s">
        <v>11</v>
      </c>
      <c r="D54" s="49">
        <v>0</v>
      </c>
      <c r="E54" s="38"/>
    </row>
    <row r="55" spans="1:5" s="17" customFormat="1" ht="12.75">
      <c r="A55" s="11" t="s">
        <v>97</v>
      </c>
      <c r="B55" s="22" t="s">
        <v>98</v>
      </c>
      <c r="C55" s="18" t="s">
        <v>11</v>
      </c>
      <c r="D55" s="49">
        <v>173.78</v>
      </c>
      <c r="E55" s="38"/>
    </row>
    <row r="56" spans="1:5" s="17" customFormat="1" ht="12.75">
      <c r="A56" s="11" t="s">
        <v>99</v>
      </c>
      <c r="B56" s="22" t="s">
        <v>100</v>
      </c>
      <c r="C56" s="18" t="s">
        <v>11</v>
      </c>
      <c r="D56" s="49">
        <v>280.08</v>
      </c>
      <c r="E56" s="38"/>
    </row>
    <row r="57" spans="1:5" s="17" customFormat="1" ht="12.75">
      <c r="A57" s="15" t="s">
        <v>9</v>
      </c>
      <c r="B57" s="19" t="s">
        <v>101</v>
      </c>
      <c r="C57" s="18" t="s">
        <v>11</v>
      </c>
      <c r="D57" s="49">
        <v>0</v>
      </c>
      <c r="E57" s="37"/>
    </row>
    <row r="58" spans="1:5" s="17" customFormat="1" ht="12.75">
      <c r="A58" s="11" t="s">
        <v>102</v>
      </c>
      <c r="B58" s="22" t="s">
        <v>103</v>
      </c>
      <c r="C58" s="18" t="s">
        <v>11</v>
      </c>
      <c r="D58" s="49">
        <v>0</v>
      </c>
      <c r="E58" s="38"/>
    </row>
    <row r="59" spans="1:5" s="17" customFormat="1" ht="12.75">
      <c r="A59" s="11" t="s">
        <v>104</v>
      </c>
      <c r="B59" s="23" t="s">
        <v>105</v>
      </c>
      <c r="C59" s="18" t="s">
        <v>11</v>
      </c>
      <c r="D59" s="49">
        <v>0</v>
      </c>
      <c r="E59" s="38"/>
    </row>
    <row r="60" spans="1:5" s="17" customFormat="1" ht="12.75">
      <c r="A60" s="11" t="s">
        <v>106</v>
      </c>
      <c r="B60" s="23" t="s">
        <v>107</v>
      </c>
      <c r="C60" s="18" t="s">
        <v>11</v>
      </c>
      <c r="D60" s="49">
        <v>0</v>
      </c>
      <c r="E60" s="38"/>
    </row>
    <row r="61" spans="1:5" s="17" customFormat="1" ht="12.75">
      <c r="A61" s="15" t="s">
        <v>108</v>
      </c>
      <c r="B61" s="19" t="s">
        <v>109</v>
      </c>
      <c r="C61" s="18" t="s">
        <v>11</v>
      </c>
      <c r="D61" s="54">
        <v>43.45</v>
      </c>
      <c r="E61" s="37"/>
    </row>
    <row r="62" spans="1:5" s="17" customFormat="1" ht="12.75">
      <c r="A62" s="15" t="s">
        <v>110</v>
      </c>
      <c r="B62" s="16" t="s">
        <v>111</v>
      </c>
      <c r="C62" s="18" t="s">
        <v>11</v>
      </c>
      <c r="D62" s="45">
        <f>364.04*283902.71/1000</f>
        <v>103351.94254840001</v>
      </c>
      <c r="E62" s="37"/>
    </row>
    <row r="63" spans="1:5" s="17" customFormat="1" ht="12.75">
      <c r="A63" s="67" t="s">
        <v>112</v>
      </c>
      <c r="B63" s="68"/>
      <c r="C63" s="68"/>
      <c r="D63" s="69"/>
      <c r="E63" s="39"/>
    </row>
    <row r="64" spans="1:5" s="17" customFormat="1" ht="12.75">
      <c r="A64" s="11" t="s">
        <v>7</v>
      </c>
      <c r="B64" s="23" t="s">
        <v>113</v>
      </c>
      <c r="C64" s="18" t="s">
        <v>114</v>
      </c>
      <c r="D64" s="49">
        <v>8</v>
      </c>
      <c r="E64" s="40"/>
    </row>
    <row r="65" spans="1:5" s="17" customFormat="1" ht="12.75">
      <c r="A65" s="11" t="s">
        <v>90</v>
      </c>
      <c r="B65" s="23" t="s">
        <v>115</v>
      </c>
      <c r="C65" s="18" t="s">
        <v>116</v>
      </c>
      <c r="D65" s="47">
        <v>269.82</v>
      </c>
      <c r="E65" s="41"/>
    </row>
    <row r="66" spans="1:5" s="17" customFormat="1" ht="12.75">
      <c r="A66" s="11" t="s">
        <v>8</v>
      </c>
      <c r="B66" s="23" t="s">
        <v>117</v>
      </c>
      <c r="C66" s="18" t="s">
        <v>118</v>
      </c>
      <c r="D66" s="48">
        <v>15.3</v>
      </c>
      <c r="E66" s="42"/>
    </row>
    <row r="67" spans="1:5" s="17" customFormat="1" ht="12.75">
      <c r="A67" s="11" t="s">
        <v>9</v>
      </c>
      <c r="B67" s="23" t="s">
        <v>119</v>
      </c>
      <c r="C67" s="18" t="s">
        <v>120</v>
      </c>
      <c r="D67" s="49">
        <v>0</v>
      </c>
      <c r="E67" s="43"/>
    </row>
    <row r="68" spans="1:5" s="17" customFormat="1" ht="12.75">
      <c r="A68" s="11" t="s">
        <v>108</v>
      </c>
      <c r="B68" s="23" t="s">
        <v>121</v>
      </c>
      <c r="C68" s="18" t="s">
        <v>122</v>
      </c>
      <c r="D68" s="49">
        <v>0</v>
      </c>
      <c r="E68" s="43"/>
    </row>
    <row r="69" spans="1:5" s="17" customFormat="1" ht="12.75">
      <c r="A69" s="11" t="s">
        <v>110</v>
      </c>
      <c r="B69" s="23" t="s">
        <v>123</v>
      </c>
      <c r="C69" s="18" t="s">
        <v>120</v>
      </c>
      <c r="D69" s="46">
        <v>10</v>
      </c>
      <c r="E69" s="41"/>
    </row>
    <row r="70" spans="4:5" s="17" customFormat="1" ht="12.75">
      <c r="D70" s="51"/>
      <c r="E70" s="24"/>
    </row>
    <row r="71" spans="4:5" s="17" customFormat="1" ht="12.75">
      <c r="D71" s="51"/>
      <c r="E71" s="24"/>
    </row>
    <row r="72" spans="4:5" s="17" customFormat="1" ht="12.75">
      <c r="D72" s="51"/>
      <c r="E72" s="24"/>
    </row>
    <row r="73" spans="4:5" s="17" customFormat="1" ht="12.75">
      <c r="D73" s="51"/>
      <c r="E73" s="24"/>
    </row>
    <row r="74" spans="4:5" s="17" customFormat="1" ht="12.75">
      <c r="D74" s="51"/>
      <c r="E74" s="24"/>
    </row>
    <row r="75" spans="4:5" s="17" customFormat="1" ht="12.75">
      <c r="D75" s="51"/>
      <c r="E75" s="24"/>
    </row>
    <row r="76" spans="4:5" s="17" customFormat="1" ht="12.75">
      <c r="D76" s="51"/>
      <c r="E76" s="24"/>
    </row>
    <row r="77" spans="4:5" s="17" customFormat="1" ht="12.75">
      <c r="D77" s="51"/>
      <c r="E77" s="24"/>
    </row>
    <row r="78" spans="4:5" s="17" customFormat="1" ht="12.75">
      <c r="D78" s="51"/>
      <c r="E78" s="24"/>
    </row>
    <row r="79" spans="4:5" s="17" customFormat="1" ht="12.75">
      <c r="D79" s="51"/>
      <c r="E79" s="24"/>
    </row>
    <row r="80" spans="4:5" s="17" customFormat="1" ht="12.75">
      <c r="D80" s="51"/>
      <c r="E80" s="24"/>
    </row>
    <row r="81" spans="4:5" s="17" customFormat="1" ht="12.75">
      <c r="D81" s="51"/>
      <c r="E81" s="24"/>
    </row>
    <row r="82" spans="4:5" s="17" customFormat="1" ht="12.75">
      <c r="D82" s="51"/>
      <c r="E82" s="24"/>
    </row>
    <row r="83" spans="4:5" s="17" customFormat="1" ht="12.75">
      <c r="D83" s="51"/>
      <c r="E83" s="24"/>
    </row>
    <row r="84" spans="4:5" s="17" customFormat="1" ht="12.75">
      <c r="D84" s="51"/>
      <c r="E84" s="24"/>
    </row>
    <row r="85" spans="4:5" s="17" customFormat="1" ht="12.75">
      <c r="D85" s="51"/>
      <c r="E85" s="24"/>
    </row>
    <row r="86" spans="4:5" s="17" customFormat="1" ht="12.75">
      <c r="D86" s="51"/>
      <c r="E86" s="24"/>
    </row>
    <row r="87" spans="4:5" s="17" customFormat="1" ht="12.75">
      <c r="D87" s="51"/>
      <c r="E87" s="24"/>
    </row>
    <row r="88" spans="4:5" s="17" customFormat="1" ht="12.75">
      <c r="D88" s="51"/>
      <c r="E88" s="24"/>
    </row>
    <row r="89" spans="4:5" s="17" customFormat="1" ht="12.75">
      <c r="D89" s="51"/>
      <c r="E89" s="24"/>
    </row>
    <row r="90" spans="4:5" s="17" customFormat="1" ht="12.75">
      <c r="D90" s="51"/>
      <c r="E90" s="24"/>
    </row>
    <row r="91" spans="4:5" s="17" customFormat="1" ht="12.75">
      <c r="D91" s="51"/>
      <c r="E91" s="24"/>
    </row>
    <row r="92" spans="4:5" s="17" customFormat="1" ht="12.75">
      <c r="D92" s="51"/>
      <c r="E92" s="24"/>
    </row>
    <row r="93" spans="4:5" s="17" customFormat="1" ht="12.75">
      <c r="D93" s="51"/>
      <c r="E93" s="24"/>
    </row>
    <row r="94" spans="4:5" s="17" customFormat="1" ht="12.75">
      <c r="D94" s="51"/>
      <c r="E94" s="24"/>
    </row>
    <row r="95" spans="4:5" s="17" customFormat="1" ht="12.75">
      <c r="D95" s="51"/>
      <c r="E95" s="24"/>
    </row>
    <row r="96" spans="4:5" s="17" customFormat="1" ht="12.75">
      <c r="D96" s="51"/>
      <c r="E96" s="24"/>
    </row>
    <row r="97" spans="4:5" s="17" customFormat="1" ht="12.75">
      <c r="D97" s="51"/>
      <c r="E97" s="24"/>
    </row>
    <row r="98" spans="4:5" s="17" customFormat="1" ht="12.75">
      <c r="D98" s="51"/>
      <c r="E98" s="24"/>
    </row>
    <row r="99" spans="4:5" s="17" customFormat="1" ht="12.75">
      <c r="D99" s="51"/>
      <c r="E99" s="24"/>
    </row>
    <row r="100" spans="4:5" s="17" customFormat="1" ht="12.75">
      <c r="D100" s="51"/>
      <c r="E100" s="24"/>
    </row>
    <row r="101" spans="4:5" s="17" customFormat="1" ht="12.75">
      <c r="D101" s="51"/>
      <c r="E101" s="24"/>
    </row>
    <row r="102" spans="4:5" s="17" customFormat="1" ht="12.75">
      <c r="D102" s="51"/>
      <c r="E102" s="24"/>
    </row>
    <row r="103" spans="4:5" s="17" customFormat="1" ht="12.75">
      <c r="D103" s="51"/>
      <c r="E103" s="24"/>
    </row>
    <row r="104" spans="4:5" s="17" customFormat="1" ht="12.75">
      <c r="D104" s="51"/>
      <c r="E104" s="24"/>
    </row>
    <row r="105" spans="4:5" s="17" customFormat="1" ht="12.75">
      <c r="D105" s="51"/>
      <c r="E105" s="24"/>
    </row>
    <row r="106" spans="4:5" s="17" customFormat="1" ht="12.75">
      <c r="D106" s="51"/>
      <c r="E106" s="24"/>
    </row>
    <row r="107" spans="4:5" s="17" customFormat="1" ht="12.75">
      <c r="D107" s="51"/>
      <c r="E107" s="24"/>
    </row>
    <row r="108" spans="4:5" s="17" customFormat="1" ht="12.75">
      <c r="D108" s="51"/>
      <c r="E108" s="24"/>
    </row>
    <row r="109" spans="4:5" s="17" customFormat="1" ht="12.75">
      <c r="D109" s="51"/>
      <c r="E109" s="24"/>
    </row>
    <row r="110" spans="4:5" s="17" customFormat="1" ht="12.75">
      <c r="D110" s="51"/>
      <c r="E110" s="24"/>
    </row>
    <row r="111" spans="4:5" s="17" customFormat="1" ht="12.75">
      <c r="D111" s="51"/>
      <c r="E111" s="24"/>
    </row>
    <row r="112" spans="4:5" s="17" customFormat="1" ht="12.75">
      <c r="D112" s="51"/>
      <c r="E112" s="24"/>
    </row>
    <row r="113" spans="4:5" s="17" customFormat="1" ht="12.75">
      <c r="D113" s="51"/>
      <c r="E113" s="24"/>
    </row>
    <row r="114" spans="4:5" s="17" customFormat="1" ht="12.75">
      <c r="D114" s="51"/>
      <c r="E114" s="24"/>
    </row>
    <row r="115" spans="4:5" s="17" customFormat="1" ht="12.75">
      <c r="D115" s="51"/>
      <c r="E115" s="24"/>
    </row>
    <row r="116" spans="4:5" s="17" customFormat="1" ht="12.75">
      <c r="D116" s="51"/>
      <c r="E116" s="24"/>
    </row>
    <row r="117" spans="4:5" s="17" customFormat="1" ht="12.75">
      <c r="D117" s="51"/>
      <c r="E117" s="24"/>
    </row>
    <row r="118" spans="4:5" s="17" customFormat="1" ht="12.75">
      <c r="D118" s="51"/>
      <c r="E118" s="24"/>
    </row>
    <row r="119" spans="4:5" s="17" customFormat="1" ht="12.75">
      <c r="D119" s="51"/>
      <c r="E119" s="24"/>
    </row>
    <row r="120" spans="4:5" s="17" customFormat="1" ht="12.75">
      <c r="D120" s="51"/>
      <c r="E120" s="24"/>
    </row>
    <row r="121" spans="4:5" s="17" customFormat="1" ht="12.75">
      <c r="D121" s="51"/>
      <c r="E121" s="24"/>
    </row>
    <row r="122" spans="4:5" s="17" customFormat="1" ht="12.75">
      <c r="D122" s="51"/>
      <c r="E122" s="24"/>
    </row>
    <row r="123" spans="4:5" s="17" customFormat="1" ht="12.75">
      <c r="D123" s="51"/>
      <c r="E123" s="24"/>
    </row>
    <row r="124" spans="4:5" s="17" customFormat="1" ht="12.75">
      <c r="D124" s="51"/>
      <c r="E124" s="24"/>
    </row>
    <row r="125" spans="4:5" s="17" customFormat="1" ht="12.75">
      <c r="D125" s="51"/>
      <c r="E125" s="24"/>
    </row>
    <row r="126" spans="4:5" s="17" customFormat="1" ht="12.75">
      <c r="D126" s="51"/>
      <c r="E126" s="24"/>
    </row>
    <row r="127" spans="4:5" s="17" customFormat="1" ht="12.75">
      <c r="D127" s="51"/>
      <c r="E127" s="24"/>
    </row>
    <row r="128" spans="4:5" s="17" customFormat="1" ht="12.75">
      <c r="D128" s="51"/>
      <c r="E128" s="24"/>
    </row>
    <row r="129" spans="4:5" s="17" customFormat="1" ht="12.75">
      <c r="D129" s="51"/>
      <c r="E129" s="24"/>
    </row>
    <row r="130" spans="4:5" s="17" customFormat="1" ht="12.75">
      <c r="D130" s="51"/>
      <c r="E130" s="24"/>
    </row>
    <row r="131" spans="4:5" s="17" customFormat="1" ht="12.75">
      <c r="D131" s="51"/>
      <c r="E131" s="24"/>
    </row>
    <row r="132" spans="4:5" s="17" customFormat="1" ht="12.75">
      <c r="D132" s="51"/>
      <c r="E132" s="24"/>
    </row>
    <row r="133" spans="4:5" s="17" customFormat="1" ht="12.75">
      <c r="D133" s="51"/>
      <c r="E133" s="24"/>
    </row>
    <row r="134" spans="4:5" s="17" customFormat="1" ht="12.75">
      <c r="D134" s="51"/>
      <c r="E134" s="24"/>
    </row>
    <row r="135" spans="4:5" s="17" customFormat="1" ht="12.75">
      <c r="D135" s="51"/>
      <c r="E135" s="24"/>
    </row>
    <row r="136" spans="4:5" s="17" customFormat="1" ht="12.75">
      <c r="D136" s="51"/>
      <c r="E136" s="24"/>
    </row>
    <row r="137" spans="4:5" s="17" customFormat="1" ht="12.75">
      <c r="D137" s="51"/>
      <c r="E137" s="24"/>
    </row>
    <row r="138" spans="4:5" s="17" customFormat="1" ht="12.75">
      <c r="D138" s="51"/>
      <c r="E138" s="24"/>
    </row>
    <row r="139" spans="4:5" s="17" customFormat="1" ht="12.75">
      <c r="D139" s="51"/>
      <c r="E139" s="24"/>
    </row>
    <row r="140" spans="4:5" s="17" customFormat="1" ht="12.75">
      <c r="D140" s="51"/>
      <c r="E140" s="24"/>
    </row>
    <row r="141" spans="4:5" s="17" customFormat="1" ht="12.75">
      <c r="D141" s="51"/>
      <c r="E141" s="24"/>
    </row>
    <row r="142" spans="4:5" s="17" customFormat="1" ht="12.75">
      <c r="D142" s="51"/>
      <c r="E142" s="24"/>
    </row>
    <row r="143" spans="4:5" s="17" customFormat="1" ht="12.75">
      <c r="D143" s="51"/>
      <c r="E143" s="24"/>
    </row>
    <row r="144" spans="4:5" s="17" customFormat="1" ht="12.75">
      <c r="D144" s="51"/>
      <c r="E144" s="24"/>
    </row>
    <row r="145" spans="4:5" s="17" customFormat="1" ht="12.75">
      <c r="D145" s="51"/>
      <c r="E145" s="24"/>
    </row>
    <row r="146" spans="4:5" s="17" customFormat="1" ht="12.75">
      <c r="D146" s="51"/>
      <c r="E146" s="24"/>
    </row>
    <row r="147" spans="4:5" s="17" customFormat="1" ht="12.75">
      <c r="D147" s="51"/>
      <c r="E147" s="24"/>
    </row>
    <row r="148" spans="4:5" s="17" customFormat="1" ht="12.75">
      <c r="D148" s="51"/>
      <c r="E148" s="24"/>
    </row>
    <row r="149" spans="4:5" s="17" customFormat="1" ht="12.75">
      <c r="D149" s="51"/>
      <c r="E149" s="24"/>
    </row>
    <row r="150" spans="4:5" s="17" customFormat="1" ht="12.75">
      <c r="D150" s="51"/>
      <c r="E150" s="24"/>
    </row>
    <row r="151" spans="4:5" s="17" customFormat="1" ht="12.75">
      <c r="D151" s="51"/>
      <c r="E151" s="24"/>
    </row>
    <row r="152" spans="4:5" s="17" customFormat="1" ht="12.75">
      <c r="D152" s="51"/>
      <c r="E152" s="24"/>
    </row>
    <row r="153" spans="4:5" s="17" customFormat="1" ht="12.75">
      <c r="D153" s="51"/>
      <c r="E153" s="24"/>
    </row>
    <row r="154" spans="4:5" s="17" customFormat="1" ht="12.75">
      <c r="D154" s="51"/>
      <c r="E154" s="24"/>
    </row>
    <row r="155" spans="4:5" s="17" customFormat="1" ht="12.75">
      <c r="D155" s="51"/>
      <c r="E155" s="24"/>
    </row>
    <row r="156" spans="4:5" s="17" customFormat="1" ht="12.75">
      <c r="D156" s="51"/>
      <c r="E156" s="24"/>
    </row>
    <row r="157" spans="4:5" s="17" customFormat="1" ht="12.75">
      <c r="D157" s="51"/>
      <c r="E157" s="24"/>
    </row>
    <row r="158" spans="4:5" s="17" customFormat="1" ht="12.75">
      <c r="D158" s="51"/>
      <c r="E158" s="24"/>
    </row>
    <row r="159" spans="4:5" s="17" customFormat="1" ht="12.75">
      <c r="D159" s="51"/>
      <c r="E159" s="24"/>
    </row>
    <row r="160" spans="4:5" s="17" customFormat="1" ht="12.75">
      <c r="D160" s="51"/>
      <c r="E160" s="24"/>
    </row>
    <row r="161" spans="4:5" s="17" customFormat="1" ht="12.75">
      <c r="D161" s="51"/>
      <c r="E161" s="24"/>
    </row>
    <row r="162" spans="4:5" s="17" customFormat="1" ht="12.75">
      <c r="D162" s="51"/>
      <c r="E162" s="24"/>
    </row>
    <row r="163" spans="4:5" s="17" customFormat="1" ht="12.75">
      <c r="D163" s="51"/>
      <c r="E163" s="24"/>
    </row>
    <row r="164" spans="4:5" s="17" customFormat="1" ht="12.75">
      <c r="D164" s="51"/>
      <c r="E164" s="24"/>
    </row>
    <row r="165" spans="4:5" s="17" customFormat="1" ht="12.75">
      <c r="D165" s="51"/>
      <c r="E165" s="24"/>
    </row>
    <row r="166" spans="4:5" s="17" customFormat="1" ht="12.75">
      <c r="D166" s="51"/>
      <c r="E166" s="24"/>
    </row>
    <row r="167" spans="4:5" s="17" customFormat="1" ht="12.75">
      <c r="D167" s="51"/>
      <c r="E167" s="24"/>
    </row>
    <row r="168" spans="4:5" s="17" customFormat="1" ht="12.75">
      <c r="D168" s="51"/>
      <c r="E168" s="24"/>
    </row>
    <row r="169" spans="4:5" s="17" customFormat="1" ht="12.75">
      <c r="D169" s="51"/>
      <c r="E169" s="24"/>
    </row>
    <row r="170" spans="4:5" s="17" customFormat="1" ht="12.75">
      <c r="D170" s="51"/>
      <c r="E170" s="24"/>
    </row>
    <row r="171" spans="4:5" s="17" customFormat="1" ht="12.75">
      <c r="D171" s="51"/>
      <c r="E171" s="24"/>
    </row>
    <row r="172" spans="4:5" s="17" customFormat="1" ht="12.75">
      <c r="D172" s="51"/>
      <c r="E172" s="24"/>
    </row>
    <row r="173" spans="4:5" s="17" customFormat="1" ht="12.75">
      <c r="D173" s="51"/>
      <c r="E173" s="24"/>
    </row>
    <row r="174" spans="4:5" s="17" customFormat="1" ht="12.75">
      <c r="D174" s="51"/>
      <c r="E174" s="24"/>
    </row>
    <row r="175" spans="4:5" s="17" customFormat="1" ht="12.75">
      <c r="D175" s="51"/>
      <c r="E175" s="24"/>
    </row>
    <row r="176" spans="4:5" s="17" customFormat="1" ht="12.75">
      <c r="D176" s="51"/>
      <c r="E176" s="24"/>
    </row>
    <row r="177" spans="4:5" s="17" customFormat="1" ht="12.75">
      <c r="D177" s="51"/>
      <c r="E177" s="24"/>
    </row>
    <row r="178" spans="4:5" s="17" customFormat="1" ht="12.75">
      <c r="D178" s="51"/>
      <c r="E178" s="24"/>
    </row>
    <row r="179" spans="4:5" s="17" customFormat="1" ht="12.75">
      <c r="D179" s="51"/>
      <c r="E179" s="24"/>
    </row>
    <row r="180" spans="4:5" s="17" customFormat="1" ht="12.75">
      <c r="D180" s="51"/>
      <c r="E180" s="24"/>
    </row>
  </sheetData>
  <sheetProtection/>
  <mergeCells count="7">
    <mergeCell ref="A5:D5"/>
    <mergeCell ref="A6:D6"/>
    <mergeCell ref="A7:D7"/>
    <mergeCell ref="A63:D63"/>
    <mergeCell ref="A1:D1"/>
    <mergeCell ref="A2:D2"/>
    <mergeCell ref="A3:D3"/>
  </mergeCells>
  <dataValidations count="1">
    <dataValidation type="decimal" allowBlank="1" showErrorMessage="1" errorTitle="Ошибка" error="Допускается ввод только действительных чисел!" sqref="D17:D20 D47:D50 D40 D26:D32">
      <formula1>-999999999999999000000000</formula1>
      <formula2>9.99999999999999E+23</formula2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zoomScalePageLayoutView="0" workbookViewId="0" topLeftCell="A46">
      <selection activeCell="L54" sqref="L54"/>
    </sheetView>
  </sheetViews>
  <sheetFormatPr defaultColWidth="9.00390625" defaultRowHeight="12.75"/>
  <cols>
    <col min="1" max="1" width="8.875" style="0" customWidth="1"/>
    <col min="2" max="2" width="67.625" style="0" customWidth="1"/>
    <col min="3" max="3" width="11.125" style="0" customWidth="1"/>
    <col min="4" max="4" width="14.875" style="0" customWidth="1"/>
    <col min="5" max="6" width="28.25390625" style="0" customWidth="1"/>
  </cols>
  <sheetData>
    <row r="1" spans="1:4" s="5" customFormat="1" ht="12.75">
      <c r="A1" s="70" t="s">
        <v>179</v>
      </c>
      <c r="B1" s="70"/>
      <c r="C1" s="70"/>
      <c r="D1" s="70"/>
    </row>
    <row r="2" spans="1:4" s="5" customFormat="1" ht="12.75">
      <c r="A2" s="70" t="s">
        <v>0</v>
      </c>
      <c r="B2" s="70"/>
      <c r="C2" s="70"/>
      <c r="D2" s="70"/>
    </row>
    <row r="3" spans="1:4" s="5" customFormat="1" ht="12.75">
      <c r="A3" s="70" t="s">
        <v>1</v>
      </c>
      <c r="B3" s="70"/>
      <c r="C3" s="70"/>
      <c r="D3" s="70"/>
    </row>
    <row r="4" spans="1:3" s="5" customFormat="1" ht="12.75">
      <c r="A4" s="1"/>
      <c r="B4" s="2"/>
      <c r="C4" s="2"/>
    </row>
    <row r="5" spans="1:3" s="5" customFormat="1" ht="29.25" customHeight="1">
      <c r="A5" s="64" t="s">
        <v>180</v>
      </c>
      <c r="B5" s="64"/>
      <c r="C5" s="64"/>
    </row>
    <row r="6" spans="1:3" s="5" customFormat="1" ht="12.75">
      <c r="A6" s="65" t="s">
        <v>2</v>
      </c>
      <c r="B6" s="65"/>
      <c r="C6" s="65"/>
    </row>
    <row r="7" spans="1:3" s="5" customFormat="1" ht="36" customHeight="1">
      <c r="A7" s="66" t="s">
        <v>182</v>
      </c>
      <c r="B7" s="66"/>
      <c r="C7" s="66"/>
    </row>
    <row r="8" spans="1:3" s="5" customFormat="1" ht="12.75">
      <c r="A8" s="65" t="s">
        <v>124</v>
      </c>
      <c r="B8" s="65"/>
      <c r="C8" s="65"/>
    </row>
    <row r="10" spans="1:4" s="14" customFormat="1" ht="25.5">
      <c r="A10" s="11" t="s">
        <v>3</v>
      </c>
      <c r="B10" s="12" t="s">
        <v>4</v>
      </c>
      <c r="C10" s="11" t="s">
        <v>5</v>
      </c>
      <c r="D10" s="11" t="s">
        <v>6</v>
      </c>
    </row>
    <row r="11" spans="1:4" s="14" customFormat="1" ht="12.75">
      <c r="A11" s="11" t="s">
        <v>7</v>
      </c>
      <c r="B11" s="12">
        <v>2</v>
      </c>
      <c r="C11" s="11" t="s">
        <v>8</v>
      </c>
      <c r="D11" s="11" t="s">
        <v>9</v>
      </c>
    </row>
    <row r="12" spans="1:4" s="17" customFormat="1" ht="25.5">
      <c r="A12" s="15" t="s">
        <v>7</v>
      </c>
      <c r="B12" s="16" t="s">
        <v>10</v>
      </c>
      <c r="C12" s="11" t="s">
        <v>11</v>
      </c>
      <c r="D12" s="60">
        <f>D13+D14+D15+D20+D21</f>
        <v>477256.3493</v>
      </c>
    </row>
    <row r="13" spans="1:4" s="17" customFormat="1" ht="12.75">
      <c r="A13" s="15" t="s">
        <v>12</v>
      </c>
      <c r="B13" s="16" t="s">
        <v>13</v>
      </c>
      <c r="C13" s="11" t="s">
        <v>11</v>
      </c>
      <c r="D13" s="55">
        <v>221594.8172</v>
      </c>
    </row>
    <row r="14" spans="1:4" s="17" customFormat="1" ht="12.75">
      <c r="A14" s="15" t="s">
        <v>14</v>
      </c>
      <c r="B14" s="16" t="s">
        <v>15</v>
      </c>
      <c r="C14" s="11" t="s">
        <v>11</v>
      </c>
      <c r="D14" s="55">
        <v>65326.1521</v>
      </c>
    </row>
    <row r="15" spans="1:4" s="17" customFormat="1" ht="12.75">
      <c r="A15" s="15" t="s">
        <v>16</v>
      </c>
      <c r="B15" s="16" t="s">
        <v>125</v>
      </c>
      <c r="C15" s="11" t="s">
        <v>11</v>
      </c>
      <c r="D15" s="55">
        <f>SUM(D16:D19)</f>
        <v>15339.18</v>
      </c>
    </row>
    <row r="16" spans="1:4" s="17" customFormat="1" ht="12.75">
      <c r="A16" s="11" t="s">
        <v>18</v>
      </c>
      <c r="B16" s="20" t="s">
        <v>23</v>
      </c>
      <c r="C16" s="11" t="s">
        <v>11</v>
      </c>
      <c r="D16" s="56">
        <v>2983.16</v>
      </c>
    </row>
    <row r="17" spans="1:4" s="17" customFormat="1" ht="12.75">
      <c r="A17" s="11" t="s">
        <v>20</v>
      </c>
      <c r="B17" s="20" t="s">
        <v>126</v>
      </c>
      <c r="C17" s="11" t="s">
        <v>11</v>
      </c>
      <c r="D17" s="56">
        <v>1842.3</v>
      </c>
    </row>
    <row r="18" spans="1:4" s="17" customFormat="1" ht="12.75">
      <c r="A18" s="11" t="s">
        <v>22</v>
      </c>
      <c r="B18" s="20" t="s">
        <v>127</v>
      </c>
      <c r="C18" s="11" t="s">
        <v>11</v>
      </c>
      <c r="D18" s="56">
        <v>40.26</v>
      </c>
    </row>
    <row r="19" spans="1:4" s="17" customFormat="1" ht="12.75">
      <c r="A19" s="11" t="s">
        <v>24</v>
      </c>
      <c r="B19" s="20" t="s">
        <v>128</v>
      </c>
      <c r="C19" s="11" t="s">
        <v>11</v>
      </c>
      <c r="D19" s="56">
        <v>10473.46</v>
      </c>
    </row>
    <row r="20" spans="1:4" s="17" customFormat="1" ht="12.75">
      <c r="A20" s="15" t="s">
        <v>30</v>
      </c>
      <c r="B20" s="19" t="s">
        <v>129</v>
      </c>
      <c r="C20" s="11" t="s">
        <v>11</v>
      </c>
      <c r="D20" s="55">
        <v>101212.91</v>
      </c>
    </row>
    <row r="21" spans="1:4" s="17" customFormat="1" ht="12.75">
      <c r="A21" s="15" t="s">
        <v>36</v>
      </c>
      <c r="B21" s="19" t="s">
        <v>130</v>
      </c>
      <c r="C21" s="11" t="s">
        <v>11</v>
      </c>
      <c r="D21" s="57">
        <f>D22+D27+D30+D35+D45+D46</f>
        <v>73783.29000000001</v>
      </c>
    </row>
    <row r="22" spans="1:4" s="17" customFormat="1" ht="12.75">
      <c r="A22" s="15" t="s">
        <v>38</v>
      </c>
      <c r="B22" s="16" t="s">
        <v>131</v>
      </c>
      <c r="C22" s="11" t="s">
        <v>11</v>
      </c>
      <c r="D22" s="55">
        <f>SUM(D23:D26)</f>
        <v>1702.38</v>
      </c>
    </row>
    <row r="23" spans="1:4" s="17" customFormat="1" ht="12.75">
      <c r="A23" s="11" t="s">
        <v>40</v>
      </c>
      <c r="B23" s="20" t="s">
        <v>132</v>
      </c>
      <c r="C23" s="11" t="s">
        <v>11</v>
      </c>
      <c r="D23" s="56">
        <v>1297.42</v>
      </c>
    </row>
    <row r="24" spans="1:4" s="17" customFormat="1" ht="12.75">
      <c r="A24" s="11" t="s">
        <v>42</v>
      </c>
      <c r="B24" s="20" t="s">
        <v>133</v>
      </c>
      <c r="C24" s="11" t="s">
        <v>11</v>
      </c>
      <c r="D24" s="56">
        <v>0</v>
      </c>
    </row>
    <row r="25" spans="1:4" s="17" customFormat="1" ht="25.5">
      <c r="A25" s="11" t="s">
        <v>44</v>
      </c>
      <c r="B25" s="20" t="s">
        <v>134</v>
      </c>
      <c r="C25" s="11" t="s">
        <v>11</v>
      </c>
      <c r="D25" s="56">
        <v>137.11</v>
      </c>
    </row>
    <row r="26" spans="1:4" s="17" customFormat="1" ht="12.75">
      <c r="A26" s="11" t="s">
        <v>46</v>
      </c>
      <c r="B26" s="20" t="s">
        <v>135</v>
      </c>
      <c r="C26" s="11" t="s">
        <v>11</v>
      </c>
      <c r="D26" s="56">
        <v>267.85</v>
      </c>
    </row>
    <row r="27" spans="1:4" s="17" customFormat="1" ht="12.75">
      <c r="A27" s="15" t="s">
        <v>54</v>
      </c>
      <c r="B27" s="16" t="s">
        <v>136</v>
      </c>
      <c r="C27" s="11" t="s">
        <v>11</v>
      </c>
      <c r="D27" s="55">
        <f>SUM(D28:D29)</f>
        <v>577.27</v>
      </c>
    </row>
    <row r="28" spans="1:4" s="17" customFormat="1" ht="25.5">
      <c r="A28" s="11" t="s">
        <v>56</v>
      </c>
      <c r="B28" s="20" t="s">
        <v>137</v>
      </c>
      <c r="C28" s="11" t="s">
        <v>11</v>
      </c>
      <c r="D28" s="56">
        <v>299.26</v>
      </c>
    </row>
    <row r="29" spans="1:4" s="17" customFormat="1" ht="12.75">
      <c r="A29" s="11" t="s">
        <v>58</v>
      </c>
      <c r="B29" s="20" t="s">
        <v>138</v>
      </c>
      <c r="C29" s="11" t="s">
        <v>11</v>
      </c>
      <c r="D29" s="56">
        <v>278.01</v>
      </c>
    </row>
    <row r="30" spans="1:4" s="17" customFormat="1" ht="12.75">
      <c r="A30" s="15" t="s">
        <v>60</v>
      </c>
      <c r="B30" s="16" t="s">
        <v>139</v>
      </c>
      <c r="C30" s="11" t="s">
        <v>11</v>
      </c>
      <c r="D30" s="55">
        <f>SUM(D31:D34)</f>
        <v>42428.61</v>
      </c>
    </row>
    <row r="31" spans="1:4" s="17" customFormat="1" ht="12.75">
      <c r="A31" s="11" t="s">
        <v>62</v>
      </c>
      <c r="B31" s="20" t="s">
        <v>140</v>
      </c>
      <c r="C31" s="11" t="s">
        <v>11</v>
      </c>
      <c r="D31" s="56">
        <v>42113.47</v>
      </c>
    </row>
    <row r="32" spans="1:4" s="17" customFormat="1" ht="12.75">
      <c r="A32" s="11" t="s">
        <v>64</v>
      </c>
      <c r="B32" s="20" t="s">
        <v>141</v>
      </c>
      <c r="C32" s="11" t="s">
        <v>11</v>
      </c>
      <c r="D32" s="56">
        <v>15.49</v>
      </c>
    </row>
    <row r="33" spans="1:4" s="17" customFormat="1" ht="12.75">
      <c r="A33" s="11" t="s">
        <v>66</v>
      </c>
      <c r="B33" s="20" t="s">
        <v>142</v>
      </c>
      <c r="C33" s="11" t="s">
        <v>11</v>
      </c>
      <c r="D33" s="56">
        <v>271.83</v>
      </c>
    </row>
    <row r="34" spans="1:4" s="17" customFormat="1" ht="12.75">
      <c r="A34" s="11" t="s">
        <v>143</v>
      </c>
      <c r="B34" s="20" t="s">
        <v>144</v>
      </c>
      <c r="C34" s="11" t="s">
        <v>11</v>
      </c>
      <c r="D34" s="56">
        <v>27.82</v>
      </c>
    </row>
    <row r="35" spans="1:4" s="17" customFormat="1" ht="12.75">
      <c r="A35" s="15" t="s">
        <v>68</v>
      </c>
      <c r="B35" s="16" t="s">
        <v>145</v>
      </c>
      <c r="C35" s="11" t="s">
        <v>11</v>
      </c>
      <c r="D35" s="55">
        <f>SUM(D36:D40)</f>
        <v>4120.79</v>
      </c>
    </row>
    <row r="36" spans="1:4" s="17" customFormat="1" ht="12.75">
      <c r="A36" s="11" t="s">
        <v>146</v>
      </c>
      <c r="B36" s="20" t="s">
        <v>41</v>
      </c>
      <c r="C36" s="11" t="s">
        <v>11</v>
      </c>
      <c r="D36" s="56">
        <v>1481.67</v>
      </c>
    </row>
    <row r="37" spans="1:4" s="17" customFormat="1" ht="12.75">
      <c r="A37" s="11" t="s">
        <v>147</v>
      </c>
      <c r="B37" s="20" t="s">
        <v>43</v>
      </c>
      <c r="C37" s="11" t="s">
        <v>11</v>
      </c>
      <c r="D37" s="56">
        <v>90.62</v>
      </c>
    </row>
    <row r="38" spans="1:4" s="17" customFormat="1" ht="12.75">
      <c r="A38" s="11" t="s">
        <v>148</v>
      </c>
      <c r="B38" s="20" t="s">
        <v>149</v>
      </c>
      <c r="C38" s="11" t="s">
        <v>11</v>
      </c>
      <c r="D38" s="56">
        <v>395.18</v>
      </c>
    </row>
    <row r="39" spans="1:4" s="17" customFormat="1" ht="12.75">
      <c r="A39" s="11" t="s">
        <v>150</v>
      </c>
      <c r="B39" s="20" t="s">
        <v>47</v>
      </c>
      <c r="C39" s="11" t="s">
        <v>11</v>
      </c>
      <c r="D39" s="56">
        <v>77.01</v>
      </c>
    </row>
    <row r="40" spans="1:4" s="17" customFormat="1" ht="12.75">
      <c r="A40" s="11" t="s">
        <v>151</v>
      </c>
      <c r="B40" s="20" t="s">
        <v>152</v>
      </c>
      <c r="C40" s="11" t="s">
        <v>11</v>
      </c>
      <c r="D40" s="56">
        <v>2076.31</v>
      </c>
    </row>
    <row r="41" spans="1:4" s="17" customFormat="1" ht="12.75">
      <c r="A41" s="11" t="s">
        <v>153</v>
      </c>
      <c r="B41" s="26" t="s">
        <v>154</v>
      </c>
      <c r="C41" s="11" t="s">
        <v>11</v>
      </c>
      <c r="D41" s="56">
        <v>372.12</v>
      </c>
    </row>
    <row r="42" spans="1:4" s="17" customFormat="1" ht="25.5">
      <c r="A42" s="11" t="s">
        <v>155</v>
      </c>
      <c r="B42" s="26" t="s">
        <v>156</v>
      </c>
      <c r="C42" s="11" t="s">
        <v>11</v>
      </c>
      <c r="D42" s="56">
        <v>1005.08</v>
      </c>
    </row>
    <row r="43" spans="1:4" s="17" customFormat="1" ht="12.75">
      <c r="A43" s="11" t="s">
        <v>157</v>
      </c>
      <c r="B43" s="26" t="s">
        <v>158</v>
      </c>
      <c r="C43" s="11" t="s">
        <v>11</v>
      </c>
      <c r="D43" s="56">
        <v>264</v>
      </c>
    </row>
    <row r="44" spans="1:4" s="17" customFormat="1" ht="12.75">
      <c r="A44" s="11" t="s">
        <v>159</v>
      </c>
      <c r="B44" s="26" t="s">
        <v>128</v>
      </c>
      <c r="C44" s="11" t="s">
        <v>11</v>
      </c>
      <c r="D44" s="56">
        <v>435.11</v>
      </c>
    </row>
    <row r="45" spans="1:4" s="17" customFormat="1" ht="12.75">
      <c r="A45" s="15" t="s">
        <v>70</v>
      </c>
      <c r="B45" s="16" t="s">
        <v>69</v>
      </c>
      <c r="C45" s="11" t="s">
        <v>11</v>
      </c>
      <c r="D45" s="55">
        <v>12962.29</v>
      </c>
    </row>
    <row r="46" spans="1:4" s="17" customFormat="1" ht="12.75">
      <c r="A46" s="15" t="s">
        <v>80</v>
      </c>
      <c r="B46" s="16" t="s">
        <v>81</v>
      </c>
      <c r="C46" s="11" t="s">
        <v>11</v>
      </c>
      <c r="D46" s="55">
        <f>SUM(D47:D52)</f>
        <v>11991.95</v>
      </c>
    </row>
    <row r="47" spans="1:4" s="17" customFormat="1" ht="12.75">
      <c r="A47" s="11" t="s">
        <v>82</v>
      </c>
      <c r="B47" s="20" t="s">
        <v>87</v>
      </c>
      <c r="C47" s="11" t="s">
        <v>11</v>
      </c>
      <c r="D47" s="56">
        <v>569.32</v>
      </c>
    </row>
    <row r="48" spans="1:4" s="17" customFormat="1" ht="12.75">
      <c r="A48" s="11" t="s">
        <v>84</v>
      </c>
      <c r="B48" s="20" t="s">
        <v>160</v>
      </c>
      <c r="C48" s="11" t="s">
        <v>11</v>
      </c>
      <c r="D48" s="56">
        <v>2567.42</v>
      </c>
    </row>
    <row r="49" spans="1:4" s="17" customFormat="1" ht="12.75">
      <c r="A49" s="11" t="s">
        <v>86</v>
      </c>
      <c r="B49" s="20" t="s">
        <v>161</v>
      </c>
      <c r="C49" s="11" t="s">
        <v>11</v>
      </c>
      <c r="D49" s="56">
        <v>401.22</v>
      </c>
    </row>
    <row r="50" spans="1:4" s="17" customFormat="1" ht="12.75">
      <c r="A50" s="11" t="s">
        <v>88</v>
      </c>
      <c r="B50" s="20" t="s">
        <v>162</v>
      </c>
      <c r="C50" s="11" t="s">
        <v>11</v>
      </c>
      <c r="D50" s="56">
        <v>0</v>
      </c>
    </row>
    <row r="51" spans="1:4" s="17" customFormat="1" ht="12.75">
      <c r="A51" s="11" t="s">
        <v>163</v>
      </c>
      <c r="B51" s="20" t="s">
        <v>164</v>
      </c>
      <c r="C51" s="11" t="s">
        <v>11</v>
      </c>
      <c r="D51" s="56">
        <v>0</v>
      </c>
    </row>
    <row r="52" spans="1:4" s="17" customFormat="1" ht="12.75">
      <c r="A52" s="11" t="s">
        <v>165</v>
      </c>
      <c r="B52" s="20" t="s">
        <v>128</v>
      </c>
      <c r="C52" s="11" t="s">
        <v>11</v>
      </c>
      <c r="D52" s="56">
        <v>8453.99</v>
      </c>
    </row>
    <row r="53" spans="1:4" s="17" customFormat="1" ht="12.75">
      <c r="A53" s="15" t="s">
        <v>90</v>
      </c>
      <c r="B53" s="27" t="s">
        <v>91</v>
      </c>
      <c r="C53" s="11" t="s">
        <v>11</v>
      </c>
      <c r="D53" s="55">
        <v>100385.37</v>
      </c>
    </row>
    <row r="54" spans="1:4" s="17" customFormat="1" ht="12.75">
      <c r="A54" s="15" t="s">
        <v>8</v>
      </c>
      <c r="B54" s="19" t="s">
        <v>92</v>
      </c>
      <c r="C54" s="11" t="s">
        <v>11</v>
      </c>
      <c r="D54" s="55">
        <f>SUM(D55:D59)</f>
        <v>104762.98000000001</v>
      </c>
    </row>
    <row r="55" spans="1:4" s="17" customFormat="1" ht="12.75">
      <c r="A55" s="11" t="s">
        <v>93</v>
      </c>
      <c r="B55" s="22" t="s">
        <v>94</v>
      </c>
      <c r="C55" s="11" t="s">
        <v>11</v>
      </c>
      <c r="D55" s="56">
        <v>824.67</v>
      </c>
    </row>
    <row r="56" spans="1:4" s="17" customFormat="1" ht="12.75">
      <c r="A56" s="11" t="s">
        <v>95</v>
      </c>
      <c r="B56" s="22" t="s">
        <v>166</v>
      </c>
      <c r="C56" s="11" t="s">
        <v>11</v>
      </c>
      <c r="D56" s="56">
        <v>0</v>
      </c>
    </row>
    <row r="57" spans="1:4" s="17" customFormat="1" ht="12.75">
      <c r="A57" s="11" t="s">
        <v>97</v>
      </c>
      <c r="B57" s="22" t="s">
        <v>98</v>
      </c>
      <c r="C57" s="11" t="s">
        <v>11</v>
      </c>
      <c r="D57" s="56">
        <v>1257.24</v>
      </c>
    </row>
    <row r="58" spans="1:4" s="17" customFormat="1" ht="12.75">
      <c r="A58" s="11" t="s">
        <v>99</v>
      </c>
      <c r="B58" s="22" t="s">
        <v>167</v>
      </c>
      <c r="C58" s="11" t="s">
        <v>11</v>
      </c>
      <c r="D58" s="56">
        <v>98890.86</v>
      </c>
    </row>
    <row r="59" spans="1:4" s="17" customFormat="1" ht="12.75">
      <c r="A59" s="11" t="s">
        <v>168</v>
      </c>
      <c r="B59" s="22" t="s">
        <v>100</v>
      </c>
      <c r="C59" s="11" t="s">
        <v>11</v>
      </c>
      <c r="D59" s="56">
        <v>3790.21</v>
      </c>
    </row>
    <row r="60" spans="1:4" s="17" customFormat="1" ht="12.75">
      <c r="A60" s="15" t="s">
        <v>9</v>
      </c>
      <c r="B60" s="27" t="s">
        <v>169</v>
      </c>
      <c r="C60" s="11" t="s">
        <v>11</v>
      </c>
      <c r="D60" s="55">
        <f>D61+D62+D63+D64+D65+D66</f>
        <v>314.31</v>
      </c>
    </row>
    <row r="61" spans="1:4" s="17" customFormat="1" ht="12.75">
      <c r="A61" s="15" t="s">
        <v>102</v>
      </c>
      <c r="B61" s="28" t="s">
        <v>101</v>
      </c>
      <c r="C61" s="11" t="s">
        <v>11</v>
      </c>
      <c r="D61" s="55">
        <v>0</v>
      </c>
    </row>
    <row r="62" spans="1:4" s="17" customFormat="1" ht="12.75">
      <c r="A62" s="11" t="s">
        <v>170</v>
      </c>
      <c r="B62" s="23" t="s">
        <v>103</v>
      </c>
      <c r="C62" s="11" t="s">
        <v>11</v>
      </c>
      <c r="D62" s="56">
        <v>0</v>
      </c>
    </row>
    <row r="63" spans="1:4" s="17" customFormat="1" ht="12.75">
      <c r="A63" s="11" t="s">
        <v>171</v>
      </c>
      <c r="B63" s="23" t="s">
        <v>105</v>
      </c>
      <c r="C63" s="11" t="s">
        <v>11</v>
      </c>
      <c r="D63" s="56">
        <v>0</v>
      </c>
    </row>
    <row r="64" spans="1:4" s="17" customFormat="1" ht="12.75">
      <c r="A64" s="11" t="s">
        <v>172</v>
      </c>
      <c r="B64" s="23" t="s">
        <v>173</v>
      </c>
      <c r="C64" s="11" t="s">
        <v>11</v>
      </c>
      <c r="D64" s="56">
        <v>0</v>
      </c>
    </row>
    <row r="65" spans="1:4" s="17" customFormat="1" ht="25.5">
      <c r="A65" s="11" t="s">
        <v>174</v>
      </c>
      <c r="B65" s="23" t="s">
        <v>175</v>
      </c>
      <c r="C65" s="11" t="s">
        <v>11</v>
      </c>
      <c r="D65" s="56">
        <v>0</v>
      </c>
    </row>
    <row r="66" spans="1:4" s="17" customFormat="1" ht="12.75">
      <c r="A66" s="15" t="s">
        <v>104</v>
      </c>
      <c r="B66" s="28" t="s">
        <v>109</v>
      </c>
      <c r="C66" s="11" t="s">
        <v>11</v>
      </c>
      <c r="D66" s="55">
        <v>314.31</v>
      </c>
    </row>
    <row r="67" spans="1:4" s="17" customFormat="1" ht="12.75">
      <c r="A67" s="15" t="s">
        <v>108</v>
      </c>
      <c r="B67" s="28" t="s">
        <v>111</v>
      </c>
      <c r="C67" s="11" t="s">
        <v>11</v>
      </c>
      <c r="D67" s="55">
        <v>481948.27</v>
      </c>
    </row>
    <row r="68" spans="1:4" s="17" customFormat="1" ht="12.75">
      <c r="A68" s="67" t="s">
        <v>112</v>
      </c>
      <c r="B68" s="68"/>
      <c r="C68" s="68"/>
      <c r="D68" s="58"/>
    </row>
    <row r="69" spans="1:4" s="17" customFormat="1" ht="12.75">
      <c r="A69" s="11" t="s">
        <v>7</v>
      </c>
      <c r="B69" s="23" t="s">
        <v>113</v>
      </c>
      <c r="C69" s="18" t="s">
        <v>114</v>
      </c>
      <c r="D69" s="61">
        <v>560</v>
      </c>
    </row>
    <row r="70" spans="1:5" s="17" customFormat="1" ht="12.75">
      <c r="A70" s="11" t="s">
        <v>90</v>
      </c>
      <c r="B70" s="23" t="s">
        <v>115</v>
      </c>
      <c r="C70" s="18" t="s">
        <v>116</v>
      </c>
      <c r="D70" s="61">
        <v>5497.66</v>
      </c>
      <c r="E70" s="63"/>
    </row>
    <row r="71" spans="1:6" s="17" customFormat="1" ht="12.75">
      <c r="A71" s="11" t="s">
        <v>8</v>
      </c>
      <c r="B71" s="59" t="s">
        <v>176</v>
      </c>
      <c r="C71" s="18" t="s">
        <v>120</v>
      </c>
      <c r="D71" s="61">
        <v>3502</v>
      </c>
      <c r="E71" s="9"/>
      <c r="F71" s="30"/>
    </row>
    <row r="72" spans="1:6" s="17" customFormat="1" ht="12.75">
      <c r="A72" s="11" t="s">
        <v>9</v>
      </c>
      <c r="B72" s="23" t="s">
        <v>117</v>
      </c>
      <c r="C72" s="18" t="s">
        <v>118</v>
      </c>
      <c r="D72" s="62" t="s">
        <v>177</v>
      </c>
      <c r="F72" s="9"/>
    </row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</sheetData>
  <sheetProtection/>
  <mergeCells count="8">
    <mergeCell ref="A5:C5"/>
    <mergeCell ref="A6:C6"/>
    <mergeCell ref="A7:C7"/>
    <mergeCell ref="A8:C8"/>
    <mergeCell ref="A68:C68"/>
    <mergeCell ref="A1:D1"/>
    <mergeCell ref="A2:D2"/>
    <mergeCell ref="A3:D3"/>
  </mergeCells>
  <printOptions horizontalCentered="1"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Деев Александр Владимирович</cp:lastModifiedBy>
  <cp:lastPrinted>2021-11-19T06:15:50Z</cp:lastPrinted>
  <dcterms:created xsi:type="dcterms:W3CDTF">2019-01-29T08:12:08Z</dcterms:created>
  <dcterms:modified xsi:type="dcterms:W3CDTF">2021-12-30T05:26:07Z</dcterms:modified>
  <cp:category/>
  <cp:version/>
  <cp:contentType/>
  <cp:contentStatus/>
</cp:coreProperties>
</file>